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activeTab="5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<sst xmlns="http://schemas.openxmlformats.org/spreadsheetml/2006/main" count="219" uniqueCount="119">
  <si>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</si>
  <si>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</si>
  <si>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</si>
  <si>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</si>
  <si>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</si>
  <si>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</si>
  <si>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</si>
  <si>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</si>
  <si>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</si>
  <si>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</si>
  <si>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</si>
  <si>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</si>
  <si>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</si>
  <si>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</si>
  <si>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</si>
  <si>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</si>
  <si>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</si>
  <si>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</si>
  <si>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</si>
  <si>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</si>
  <si>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</si>
  <si>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</si>
  <si>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</si>
  <si>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</si>
  <si>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</si>
  <si>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</si>
  <si>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</si>
  <si>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</si>
  <si>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</si>
  <si>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</si>
  <si>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</si>
  <si>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</si>
  <si>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</si>
  <si>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</si>
  <si>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</si>
  <si>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</si>
  <si>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</si>
  <si>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</si>
  <si>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</si>
  <si>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</si>
  <si>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</si>
  <si>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</si>
  <si>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</si>
  <si>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</si>
  <si>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</si>
  <si>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</si>
  <si>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</si>
  <si>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</si>
  <si>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</si>
  <si>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</si>
  <si>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</si>
  <si>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</si>
  <si>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</si>
  <si>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</si>
  <si>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</si>
  <si>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</si>
  <si>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</si>
  <si>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</si>
  <si>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</si>
  <si>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</si>
  <si>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</si>
  <si>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</si>
  <si>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</si>
  <si>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</si>
  <si>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</si>
  <si>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</si>
  <si>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</si>
  <si>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</si>
  <si>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</si>
  <si>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</si>
  <si>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</si>
  <si>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</si>
  <si>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</si>
  <si>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</si>
  <si>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</si>
  <si>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</si>
  <si>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</si>
  <si>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</si>
  <si>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</si>
  <si>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</si>
  <si>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</si>
  <si>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</si>
  <si>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</si>
  <si>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</si>
  <si>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</si>
  <si>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</si>
  <si>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</si>
  <si>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</si>
  <si>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</si>
  <si>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</si>
  <si>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</si>
  <si>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</si>
  <si>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</si>
  <si>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</si>
  <si>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</si>
  <si>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</si>
  <si>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</si>
  <si>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</si>
  <si>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</si>
  <si>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</si>
  <si>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</si>
  <si>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</si>
  <si>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</si>
  <si>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</si>
  <si>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</si>
  <si>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</si>
  <si>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</si>
  <si>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</si>
  <si>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</si>
  <si>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</si>
  <si>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</si>
  <si>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</si>
  <si>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</si>
  <si>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</si>
  <si>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</si>
  <si>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</si>
  <si>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31/05/2019</t>
  </si>
  <si>
    <t>Se incluye 1 al exterior de marzo no reportada</t>
  </si>
  <si>
    <t>Se incluye 1 de estudios de abril no reportada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</si>
</sst>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topLeftCell="A7" zoomScaleNormal="100" workbookViewId="0">
      <selection activeCell="E9" sqref="E9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 t="s">
        <v>116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7" t="s">
        <v>26</v>
      </c>
      <c r="C9" s="107" t="s">
        <v>17</v>
      </c>
      <c r="D9" s="107" t="s">
        <v>18</v>
      </c>
      <c r="E9" s="108" t="s">
        <v>2</v>
      </c>
      <c r="F9" s="108" t="s">
        <v>3</v>
      </c>
      <c r="G9" s="108" t="s">
        <v>4</v>
      </c>
      <c r="H9" s="109" t="s">
        <v>5</v>
      </c>
      <c r="I9" s="109" t="s">
        <v>6</v>
      </c>
      <c r="J9" s="109" t="s">
        <v>7</v>
      </c>
      <c r="K9" s="110" t="s">
        <v>8</v>
      </c>
      <c r="L9" s="110" t="s">
        <v>9</v>
      </c>
      <c r="M9" s="110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19">
        <v>0</v>
      </c>
      <c r="C10" s="119">
        <v>3</v>
      </c>
      <c r="D10" s="119">
        <v>73</v>
      </c>
      <c r="E10" s="119">
        <v>3</v>
      </c>
      <c r="F10" s="119">
        <v>0</v>
      </c>
      <c r="G10" s="119">
        <v>79</v>
      </c>
      <c r="H10" s="119">
        <v>1</v>
      </c>
      <c r="I10" s="119">
        <v>0</v>
      </c>
      <c r="J10" s="119">
        <v>6</v>
      </c>
      <c r="K10" s="119">
        <v>0</v>
      </c>
      <c r="L10" s="119">
        <v>0</v>
      </c>
      <c r="M10" s="119">
        <v>0</v>
      </c>
      <c r="N10" s="120">
        <f>B10+E10+H10+K10</f>
        <v>4</v>
      </c>
      <c r="O10" s="120">
        <f>C10+F10+I10+L10</f>
        <v>3</v>
      </c>
      <c r="P10" s="120">
        <f>D10+G10+J10+M10</f>
        <v>158</v>
      </c>
      <c r="Q10" s="6"/>
    </row>
    <row r="11" spans="1:20" ht="15" x14ac:dyDescent="0.25">
      <c r="A11" s="9" t="s">
        <v>20</v>
      </c>
      <c r="B11" s="119">
        <v>0</v>
      </c>
      <c r="C11" s="119">
        <v>1</v>
      </c>
      <c r="D11" s="119">
        <v>59</v>
      </c>
      <c r="E11" s="119">
        <v>0</v>
      </c>
      <c r="F11" s="119">
        <v>0</v>
      </c>
      <c r="G11" s="119">
        <v>41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20">
        <f t="shared" ref="N11:P16" si="0">B11+E11+H11+K11</f>
        <v>0</v>
      </c>
      <c r="O11" s="120">
        <f t="shared" si="0"/>
        <v>1</v>
      </c>
      <c r="P11" s="120">
        <f t="shared" si="0"/>
        <v>100</v>
      </c>
      <c r="Q11" s="6"/>
    </row>
    <row r="12" spans="1:20" ht="15" x14ac:dyDescent="0.25">
      <c r="A12" s="9" t="s">
        <v>21</v>
      </c>
      <c r="B12" s="119">
        <v>0</v>
      </c>
      <c r="C12" s="119">
        <v>6</v>
      </c>
      <c r="D12" s="119">
        <v>473</v>
      </c>
      <c r="E12" s="119">
        <v>1</v>
      </c>
      <c r="F12" s="119">
        <v>1</v>
      </c>
      <c r="G12" s="119">
        <v>140</v>
      </c>
      <c r="H12" s="119">
        <v>0</v>
      </c>
      <c r="I12" s="119">
        <v>0</v>
      </c>
      <c r="J12" s="119">
        <v>2</v>
      </c>
      <c r="K12" s="119">
        <v>0</v>
      </c>
      <c r="L12" s="119">
        <v>0</v>
      </c>
      <c r="M12" s="119">
        <v>0</v>
      </c>
      <c r="N12" s="120">
        <f t="shared" si="0"/>
        <v>1</v>
      </c>
      <c r="O12" s="120">
        <f t="shared" si="0"/>
        <v>7</v>
      </c>
      <c r="P12" s="120">
        <f t="shared" si="0"/>
        <v>615</v>
      </c>
      <c r="Q12" s="6"/>
    </row>
    <row r="13" spans="1:20" ht="15" x14ac:dyDescent="0.25">
      <c r="A13" s="9" t="s">
        <v>22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20">
        <f t="shared" si="0"/>
        <v>0</v>
      </c>
      <c r="O13" s="120">
        <f t="shared" si="0"/>
        <v>0</v>
      </c>
      <c r="P13" s="120">
        <f t="shared" si="0"/>
        <v>0</v>
      </c>
      <c r="Q13" s="6"/>
    </row>
    <row r="14" spans="1:20" ht="15" x14ac:dyDescent="0.25">
      <c r="A14" s="9" t="s">
        <v>23</v>
      </c>
      <c r="B14" s="119">
        <v>0</v>
      </c>
      <c r="C14" s="119">
        <v>0</v>
      </c>
      <c r="D14" s="119">
        <v>1</v>
      </c>
      <c r="E14" s="119">
        <v>0</v>
      </c>
      <c r="F14" s="119">
        <v>0</v>
      </c>
      <c r="G14" s="119">
        <v>0</v>
      </c>
      <c r="H14" s="119">
        <v>0</v>
      </c>
      <c r="I14" s="119">
        <v>1</v>
      </c>
      <c r="J14" s="119">
        <v>30</v>
      </c>
      <c r="K14" s="119">
        <v>0</v>
      </c>
      <c r="L14" s="119">
        <v>0</v>
      </c>
      <c r="M14" s="119">
        <v>0</v>
      </c>
      <c r="N14" s="120">
        <f t="shared" si="0"/>
        <v>0</v>
      </c>
      <c r="O14" s="120">
        <f t="shared" si="0"/>
        <v>1</v>
      </c>
      <c r="P14" s="120">
        <f t="shared" si="0"/>
        <v>31</v>
      </c>
      <c r="Q14" s="6"/>
    </row>
    <row r="15" spans="1:20" ht="15" x14ac:dyDescent="0.25">
      <c r="A15" s="9" t="s">
        <v>24</v>
      </c>
      <c r="B15" s="119">
        <v>0</v>
      </c>
      <c r="C15" s="119">
        <v>0</v>
      </c>
      <c r="D15" s="119">
        <v>9</v>
      </c>
      <c r="E15" s="119">
        <v>0</v>
      </c>
      <c r="F15" s="119">
        <v>0</v>
      </c>
      <c r="G15" s="119">
        <v>0</v>
      </c>
      <c r="H15" s="119">
        <v>2</v>
      </c>
      <c r="I15" s="119">
        <v>2</v>
      </c>
      <c r="J15" s="119">
        <v>114</v>
      </c>
      <c r="K15" s="119">
        <v>0</v>
      </c>
      <c r="L15" s="119">
        <v>0</v>
      </c>
      <c r="M15" s="119">
        <v>0</v>
      </c>
      <c r="N15" s="120">
        <f t="shared" si="0"/>
        <v>2</v>
      </c>
      <c r="O15" s="120">
        <f t="shared" si="0"/>
        <v>2</v>
      </c>
      <c r="P15" s="120">
        <f t="shared" si="0"/>
        <v>123</v>
      </c>
      <c r="Q15" s="6"/>
    </row>
    <row r="16" spans="1:20" ht="15.75" thickBot="1" x14ac:dyDescent="0.3">
      <c r="A16" s="9" t="s">
        <v>25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20">
        <f t="shared" si="0"/>
        <v>0</v>
      </c>
      <c r="O16" s="120">
        <f t="shared" si="0"/>
        <v>0</v>
      </c>
      <c r="P16" s="120">
        <f t="shared" si="0"/>
        <v>0</v>
      </c>
      <c r="Q16" s="6"/>
    </row>
    <row r="17" spans="1:17" ht="13.5" thickBot="1" x14ac:dyDescent="0.25">
      <c r="A17" s="7" t="s">
        <v>1</v>
      </c>
      <c r="B17" s="107">
        <f t="shared" ref="B17:O17" si="1">SUM(B10:B16)</f>
        <v>0</v>
      </c>
      <c r="C17" s="107">
        <f t="shared" si="1"/>
        <v>10</v>
      </c>
      <c r="D17" s="107">
        <f t="shared" si="1"/>
        <v>615</v>
      </c>
      <c r="E17" s="108">
        <f t="shared" si="1"/>
        <v>4</v>
      </c>
      <c r="F17" s="108">
        <f t="shared" si="1"/>
        <v>1</v>
      </c>
      <c r="G17" s="108">
        <f t="shared" si="1"/>
        <v>260</v>
      </c>
      <c r="H17" s="109">
        <f t="shared" si="1"/>
        <v>3</v>
      </c>
      <c r="I17" s="109">
        <f t="shared" si="1"/>
        <v>3</v>
      </c>
      <c r="J17" s="109">
        <f t="shared" si="1"/>
        <v>152</v>
      </c>
      <c r="K17" s="110">
        <f t="shared" si="1"/>
        <v>0</v>
      </c>
      <c r="L17" s="110">
        <f t="shared" si="1"/>
        <v>0</v>
      </c>
      <c r="M17" s="110">
        <f t="shared" si="1"/>
        <v>0</v>
      </c>
      <c r="N17" s="3">
        <f t="shared" si="1"/>
        <v>7</v>
      </c>
      <c r="O17" s="3">
        <f t="shared" si="1"/>
        <v>14</v>
      </c>
      <c r="P17" s="3">
        <f>SUM(P10:P16)</f>
        <v>1027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3" zoomScaleNormal="100" workbookViewId="0">
      <selection activeCell="F37" sqref="F37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 t="str">
        <f>'302-A - VINCULACION'!B4</f>
        <v>31/05/2019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1" t="s">
        <v>28</v>
      </c>
      <c r="C6" s="131"/>
      <c r="D6" s="131"/>
      <c r="E6" s="131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8">
        <v>314158260</v>
      </c>
      <c r="C11" s="98">
        <v>271069663</v>
      </c>
      <c r="D11" s="98">
        <v>2618899102</v>
      </c>
      <c r="E11" s="98"/>
      <c r="F11" s="98">
        <v>230099176</v>
      </c>
      <c r="G11" s="98">
        <v>878832427</v>
      </c>
      <c r="H11" s="98"/>
      <c r="I11" s="89"/>
    </row>
    <row r="12" spans="1:10" ht="15" x14ac:dyDescent="0.25">
      <c r="A12" s="19" t="s">
        <v>38</v>
      </c>
      <c r="B12" s="98">
        <v>22528288</v>
      </c>
      <c r="C12" s="98">
        <v>5184956</v>
      </c>
      <c r="D12" s="98"/>
      <c r="E12" s="98"/>
      <c r="F12" s="98"/>
      <c r="G12" s="98"/>
      <c r="H12" s="98"/>
      <c r="I12" s="89"/>
    </row>
    <row r="13" spans="1:10" ht="15" x14ac:dyDescent="0.25">
      <c r="A13" s="19" t="s">
        <v>39</v>
      </c>
      <c r="B13" s="98">
        <v>312516</v>
      </c>
      <c r="C13" s="98"/>
      <c r="D13" s="98"/>
      <c r="E13" s="98"/>
      <c r="F13" s="98"/>
      <c r="G13" s="98"/>
      <c r="H13" s="98"/>
      <c r="I13" s="89"/>
    </row>
    <row r="14" spans="1:10" ht="15" x14ac:dyDescent="0.25">
      <c r="A14" s="19" t="s">
        <v>40</v>
      </c>
      <c r="B14" s="98">
        <v>8312409</v>
      </c>
      <c r="C14" s="98"/>
      <c r="D14" s="98"/>
      <c r="E14" s="98"/>
      <c r="F14" s="98"/>
      <c r="G14" s="98"/>
      <c r="H14" s="98"/>
      <c r="I14" s="89"/>
    </row>
    <row r="15" spans="1:10" ht="15" x14ac:dyDescent="0.25">
      <c r="A15" s="19" t="s">
        <v>41</v>
      </c>
      <c r="B15" s="98">
        <v>5154570</v>
      </c>
      <c r="C15" s="98"/>
      <c r="D15" s="98"/>
      <c r="E15" s="98"/>
      <c r="F15" s="98"/>
      <c r="G15" s="98"/>
      <c r="H15" s="98"/>
      <c r="I15" s="89"/>
    </row>
    <row r="16" spans="1:10" ht="15" x14ac:dyDescent="0.25">
      <c r="A16" s="19" t="s">
        <v>42</v>
      </c>
      <c r="B16" s="98"/>
      <c r="C16" s="98"/>
      <c r="D16" s="98">
        <v>1376944</v>
      </c>
      <c r="E16" s="98"/>
      <c r="F16" s="98">
        <v>74613471</v>
      </c>
      <c r="G16" s="98">
        <v>308357729</v>
      </c>
      <c r="H16" s="98"/>
      <c r="I16" s="89"/>
    </row>
    <row r="17" spans="1:9" ht="15" x14ac:dyDescent="0.25">
      <c r="A17" s="19" t="s">
        <v>43</v>
      </c>
      <c r="B17" s="98"/>
      <c r="C17" s="98"/>
      <c r="D17" s="98">
        <v>1070552590</v>
      </c>
      <c r="E17" s="98"/>
      <c r="F17" s="98">
        <v>100327204</v>
      </c>
      <c r="G17" s="98">
        <v>417899281</v>
      </c>
      <c r="H17" s="98"/>
      <c r="I17" s="89"/>
    </row>
    <row r="18" spans="1:9" ht="15" x14ac:dyDescent="0.25">
      <c r="A18" s="19" t="s">
        <v>44</v>
      </c>
      <c r="B18" s="98">
        <v>3435476</v>
      </c>
      <c r="C18" s="98"/>
      <c r="D18" s="98"/>
      <c r="E18" s="98"/>
      <c r="F18" s="98"/>
      <c r="G18" s="98"/>
      <c r="H18" s="98"/>
      <c r="I18" s="89"/>
    </row>
    <row r="19" spans="1:9" ht="15" x14ac:dyDescent="0.25">
      <c r="A19" s="19" t="s">
        <v>45</v>
      </c>
      <c r="B19" s="98">
        <v>7428434</v>
      </c>
      <c r="C19" s="98">
        <v>6407545</v>
      </c>
      <c r="D19" s="98">
        <v>98753649</v>
      </c>
      <c r="E19" s="98"/>
      <c r="F19" s="98">
        <v>2129159</v>
      </c>
      <c r="G19" s="98">
        <v>11217226</v>
      </c>
      <c r="H19" s="98"/>
      <c r="I19" s="89"/>
    </row>
    <row r="20" spans="1:9" ht="13.5" x14ac:dyDescent="0.25">
      <c r="A20" s="21"/>
      <c r="B20" s="98"/>
      <c r="C20" s="98"/>
      <c r="D20" s="98"/>
      <c r="E20" s="98"/>
      <c r="F20" s="98"/>
      <c r="G20" s="98"/>
      <c r="H20" s="98"/>
      <c r="I20" s="20"/>
    </row>
    <row r="21" spans="1:9" ht="13.5" x14ac:dyDescent="0.25">
      <c r="A21" s="17" t="s">
        <v>1</v>
      </c>
      <c r="B21" s="22">
        <f>SUM(B11:B19)</f>
        <v>361329953</v>
      </c>
      <c r="C21" s="22">
        <f t="shared" ref="C21:H21" si="0">SUM(C11:C19)</f>
        <v>282662164</v>
      </c>
      <c r="D21" s="22">
        <f t="shared" si="0"/>
        <v>3789582285</v>
      </c>
      <c r="E21" s="22">
        <f t="shared" si="0"/>
        <v>0</v>
      </c>
      <c r="F21" s="22">
        <f t="shared" si="0"/>
        <v>407169010</v>
      </c>
      <c r="G21" s="22">
        <f t="shared" si="0"/>
        <v>1616306663</v>
      </c>
      <c r="H21" s="22">
        <f t="shared" si="0"/>
        <v>0</v>
      </c>
      <c r="I21" s="20"/>
    </row>
    <row r="22" spans="1:9" ht="13.5" x14ac:dyDescent="0.25">
      <c r="A22" s="23"/>
      <c r="B22" s="112"/>
      <c r="C22" s="112"/>
      <c r="D22" s="112"/>
      <c r="E22" s="112"/>
      <c r="F22" s="112"/>
      <c r="G22" s="112"/>
      <c r="H22" s="112"/>
      <c r="I22" s="12"/>
    </row>
    <row r="23" spans="1:9" ht="13.5" x14ac:dyDescent="0.25">
      <c r="A23" s="23"/>
      <c r="B23" s="113"/>
      <c r="C23" s="113"/>
      <c r="D23" s="113"/>
      <c r="E23" s="113"/>
      <c r="F23" s="113"/>
      <c r="G23" s="113"/>
      <c r="H23" s="113"/>
      <c r="I23" s="12"/>
    </row>
    <row r="24" spans="1:9" ht="17.25" x14ac:dyDescent="0.3">
      <c r="A24" s="15" t="s">
        <v>46</v>
      </c>
      <c r="B24" s="114"/>
      <c r="C24" s="114"/>
      <c r="D24" s="114"/>
      <c r="E24" s="114"/>
      <c r="F24" s="114"/>
      <c r="G24" s="114"/>
      <c r="H24" s="114"/>
      <c r="I24" s="12"/>
    </row>
    <row r="25" spans="1:9" ht="13.5" x14ac:dyDescent="0.25">
      <c r="A25" s="17" t="s">
        <v>0</v>
      </c>
      <c r="B25" s="115" t="s">
        <v>30</v>
      </c>
      <c r="C25" s="115" t="s">
        <v>31</v>
      </c>
      <c r="D25" s="115" t="s">
        <v>32</v>
      </c>
      <c r="E25" s="115" t="s">
        <v>33</v>
      </c>
      <c r="F25" s="115" t="s">
        <v>34</v>
      </c>
      <c r="G25" s="115" t="s">
        <v>35</v>
      </c>
      <c r="H25" s="115" t="s">
        <v>36</v>
      </c>
      <c r="I25" s="18" t="s">
        <v>14</v>
      </c>
    </row>
    <row r="26" spans="1:9" ht="13.5" x14ac:dyDescent="0.25">
      <c r="A26" s="30" t="s">
        <v>103</v>
      </c>
      <c r="B26" s="99">
        <v>1142429</v>
      </c>
      <c r="C26" s="100"/>
      <c r="D26" s="100"/>
      <c r="E26" s="100"/>
      <c r="F26" s="100">
        <v>8940429</v>
      </c>
      <c r="G26" s="100">
        <v>31216982</v>
      </c>
      <c r="H26" s="101"/>
      <c r="I26" s="89"/>
    </row>
    <row r="27" spans="1:9" ht="13.5" x14ac:dyDescent="0.25">
      <c r="A27" s="30" t="s">
        <v>104</v>
      </c>
      <c r="B27" s="99">
        <v>1319699</v>
      </c>
      <c r="C27" s="100">
        <v>1432483</v>
      </c>
      <c r="D27" s="100">
        <v>326040</v>
      </c>
      <c r="E27" s="100"/>
      <c r="F27" s="100">
        <v>4359860</v>
      </c>
      <c r="G27" s="100">
        <v>14417031</v>
      </c>
      <c r="H27" s="101"/>
      <c r="I27" s="89"/>
    </row>
    <row r="28" spans="1:9" ht="13.5" x14ac:dyDescent="0.25">
      <c r="A28" s="30" t="s">
        <v>105</v>
      </c>
      <c r="B28" s="99">
        <v>5202838</v>
      </c>
      <c r="C28" s="100">
        <v>4856364</v>
      </c>
      <c r="D28" s="100">
        <v>11387421</v>
      </c>
      <c r="E28" s="100"/>
      <c r="F28" s="100">
        <v>15202755</v>
      </c>
      <c r="G28" s="100">
        <v>40263027</v>
      </c>
      <c r="H28" s="101"/>
      <c r="I28" s="89"/>
    </row>
    <row r="29" spans="1:9" ht="13.5" x14ac:dyDescent="0.25">
      <c r="A29" s="30" t="s">
        <v>106</v>
      </c>
      <c r="B29" s="116">
        <v>17752775</v>
      </c>
      <c r="C29" s="117">
        <v>18036120</v>
      </c>
      <c r="D29" s="117">
        <v>243085677</v>
      </c>
      <c r="E29" s="117"/>
      <c r="F29" s="117">
        <v>28995465</v>
      </c>
      <c r="G29" s="117">
        <v>85201417</v>
      </c>
      <c r="H29" s="102"/>
      <c r="I29" s="89"/>
    </row>
    <row r="30" spans="1:9" ht="13.5" x14ac:dyDescent="0.25">
      <c r="A30" s="30" t="s">
        <v>107</v>
      </c>
      <c r="B30" s="118">
        <v>3706329</v>
      </c>
      <c r="C30" s="117">
        <v>5620440</v>
      </c>
      <c r="D30" s="117">
        <v>67431193</v>
      </c>
      <c r="E30" s="117"/>
      <c r="F30" s="117">
        <v>14134622</v>
      </c>
      <c r="G30" s="117">
        <v>41360088</v>
      </c>
      <c r="H30" s="102"/>
      <c r="I30" s="89"/>
    </row>
    <row r="31" spans="1:9" ht="13.5" x14ac:dyDescent="0.25">
      <c r="A31" s="30" t="s">
        <v>108</v>
      </c>
      <c r="B31" s="103"/>
      <c r="C31" s="116"/>
      <c r="D31" s="117">
        <v>3170627</v>
      </c>
      <c r="E31" s="117"/>
      <c r="F31" s="117">
        <v>11256875</v>
      </c>
      <c r="G31" s="117">
        <v>9532177</v>
      </c>
      <c r="H31" s="102"/>
      <c r="I31" s="89"/>
    </row>
    <row r="32" spans="1:9" ht="13.5" x14ac:dyDescent="0.25">
      <c r="A32" s="30" t="s">
        <v>109</v>
      </c>
      <c r="B32" s="103">
        <v>2044906</v>
      </c>
      <c r="C32" s="116">
        <v>2065296</v>
      </c>
      <c r="D32" s="117">
        <v>20185571</v>
      </c>
      <c r="E32" s="117"/>
      <c r="F32" s="117">
        <v>1902814</v>
      </c>
      <c r="G32" s="117">
        <v>5634257</v>
      </c>
      <c r="H32" s="102"/>
      <c r="I32" s="89"/>
    </row>
    <row r="33" spans="1:9" ht="13.5" x14ac:dyDescent="0.25">
      <c r="A33" s="30" t="s">
        <v>111</v>
      </c>
      <c r="B33" s="103"/>
      <c r="C33" s="104"/>
      <c r="D33" s="104"/>
      <c r="E33" s="104"/>
      <c r="F33" s="104"/>
      <c r="G33" s="104"/>
      <c r="H33" s="104"/>
      <c r="I33" s="89"/>
    </row>
    <row r="34" spans="1:9" ht="13.5" x14ac:dyDescent="0.25">
      <c r="A34" s="17" t="s">
        <v>1</v>
      </c>
      <c r="B34" s="22">
        <f>SUM(B26:B33)</f>
        <v>31168976</v>
      </c>
      <c r="C34" s="22">
        <f t="shared" ref="C34:H34" si="1">SUM(C26:C33)</f>
        <v>32010703</v>
      </c>
      <c r="D34" s="22">
        <f t="shared" si="1"/>
        <v>345586529</v>
      </c>
      <c r="E34" s="22">
        <f t="shared" si="1"/>
        <v>0</v>
      </c>
      <c r="F34" s="22">
        <f t="shared" si="1"/>
        <v>84792820</v>
      </c>
      <c r="G34" s="22">
        <f t="shared" si="1"/>
        <v>227624979</v>
      </c>
      <c r="H34" s="22">
        <f t="shared" si="1"/>
        <v>0</v>
      </c>
      <c r="I34" s="20"/>
    </row>
    <row r="35" spans="1:9" ht="13.5" x14ac:dyDescent="0.25">
      <c r="B35" s="113"/>
      <c r="C35" s="113"/>
      <c r="D35" s="113"/>
      <c r="E35" s="113"/>
      <c r="F35" s="113"/>
      <c r="G35" s="113"/>
      <c r="H35" s="113"/>
      <c r="I35"/>
    </row>
    <row r="36" spans="1:9" ht="13.5" x14ac:dyDescent="0.25">
      <c r="A36" s="23"/>
      <c r="B36" s="113"/>
      <c r="C36" s="113"/>
      <c r="D36" s="113"/>
      <c r="E36" s="113"/>
      <c r="F36" s="113"/>
      <c r="G36" s="113"/>
      <c r="H36" s="113"/>
      <c r="I36"/>
    </row>
    <row r="37" spans="1:9" ht="17.25" x14ac:dyDescent="0.3">
      <c r="A37" s="15" t="s">
        <v>47</v>
      </c>
      <c r="B37" s="114"/>
      <c r="C37" s="114"/>
      <c r="D37" s="114"/>
      <c r="E37" s="114"/>
      <c r="F37" s="114"/>
      <c r="G37" s="114"/>
      <c r="H37" s="114"/>
      <c r="I37"/>
    </row>
    <row r="38" spans="1:9" ht="13.5" x14ac:dyDescent="0.25">
      <c r="A38" s="17" t="s">
        <v>0</v>
      </c>
      <c r="B38" s="115" t="s">
        <v>30</v>
      </c>
      <c r="C38" s="115" t="s">
        <v>31</v>
      </c>
      <c r="D38" s="115" t="s">
        <v>32</v>
      </c>
      <c r="E38" s="115" t="s">
        <v>33</v>
      </c>
      <c r="F38" s="115" t="s">
        <v>34</v>
      </c>
      <c r="G38" s="115" t="s">
        <v>35</v>
      </c>
      <c r="H38" s="115" t="s">
        <v>36</v>
      </c>
      <c r="I38" s="18" t="s">
        <v>14</v>
      </c>
    </row>
    <row r="39" spans="1:9" ht="13.5" x14ac:dyDescent="0.2">
      <c r="A39" s="121" t="s">
        <v>113</v>
      </c>
      <c r="B39" s="122">
        <v>530954311</v>
      </c>
      <c r="C39" s="122">
        <v>715969798</v>
      </c>
      <c r="D39" s="122">
        <v>14232717479</v>
      </c>
      <c r="E39" s="122"/>
      <c r="F39" s="122">
        <v>48384090</v>
      </c>
      <c r="G39" s="122">
        <v>256146976</v>
      </c>
      <c r="H39" s="123"/>
      <c r="I39" s="127"/>
    </row>
    <row r="40" spans="1:9" ht="13.5" x14ac:dyDescent="0.2">
      <c r="A40" s="124" t="s">
        <v>114</v>
      </c>
      <c r="B40" s="125">
        <v>1300335</v>
      </c>
      <c r="C40" s="125">
        <v>331040</v>
      </c>
      <c r="D40" s="125">
        <v>492898</v>
      </c>
      <c r="E40" s="125"/>
      <c r="F40" s="125">
        <v>4461792</v>
      </c>
      <c r="G40" s="125">
        <v>14796141</v>
      </c>
      <c r="H40" s="126"/>
      <c r="I40" s="87"/>
    </row>
    <row r="41" spans="1:9" ht="13.5" x14ac:dyDescent="0.2">
      <c r="A41" s="124" t="s">
        <v>115</v>
      </c>
      <c r="B41" s="125">
        <v>49686</v>
      </c>
      <c r="C41" s="125">
        <v>33987</v>
      </c>
      <c r="D41" s="125">
        <v>45068</v>
      </c>
      <c r="E41" s="125"/>
      <c r="F41" s="125">
        <v>150214</v>
      </c>
      <c r="G41" s="125">
        <v>583185</v>
      </c>
      <c r="H41" s="126"/>
      <c r="I41" s="87"/>
    </row>
    <row r="42" spans="1:9" ht="13.5" x14ac:dyDescent="0.25">
      <c r="A42" s="24"/>
      <c r="B42" s="105"/>
      <c r="C42" s="105"/>
      <c r="D42" s="105"/>
      <c r="E42" s="105"/>
      <c r="F42" s="105"/>
      <c r="G42" s="105"/>
      <c r="H42" s="106"/>
      <c r="I42" s="20"/>
    </row>
    <row r="43" spans="1:9" ht="13.5" x14ac:dyDescent="0.25">
      <c r="A43" s="17" t="s">
        <v>1</v>
      </c>
      <c r="B43" s="22">
        <f>SUM(B39:B42)</f>
        <v>532304332</v>
      </c>
      <c r="C43" s="22">
        <f t="shared" ref="C43:H43" si="2">SUM(C39:C42)</f>
        <v>716334825</v>
      </c>
      <c r="D43" s="22">
        <f t="shared" si="2"/>
        <v>14233255445</v>
      </c>
      <c r="E43" s="22">
        <f t="shared" si="2"/>
        <v>0</v>
      </c>
      <c r="F43" s="22">
        <f t="shared" si="2"/>
        <v>52996096</v>
      </c>
      <c r="G43" s="22">
        <f t="shared" si="2"/>
        <v>271526302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924803261</v>
      </c>
      <c r="C47" s="22">
        <f t="shared" si="3"/>
        <v>1031007692</v>
      </c>
      <c r="D47" s="22">
        <f t="shared" si="3"/>
        <v>18368424259</v>
      </c>
      <c r="E47" s="22">
        <f t="shared" si="3"/>
        <v>0</v>
      </c>
      <c r="F47" s="22">
        <f t="shared" si="3"/>
        <v>544957926</v>
      </c>
      <c r="G47" s="22">
        <f t="shared" si="3"/>
        <v>2115457944</v>
      </c>
      <c r="H47" s="22">
        <f t="shared" si="3"/>
        <v>0</v>
      </c>
      <c r="I47" s="90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7" sqref="B2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 t="str">
        <f>'302-A - VINCULACION'!B4</f>
        <v>31/05/2019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2" t="s">
        <v>52</v>
      </c>
      <c r="B9" s="132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1">
        <v>3</v>
      </c>
      <c r="C13" s="30"/>
    </row>
    <row r="14" spans="1:4" ht="15" x14ac:dyDescent="0.3">
      <c r="A14" s="29" t="s">
        <v>56</v>
      </c>
      <c r="B14" s="91">
        <v>0</v>
      </c>
      <c r="C14" s="30"/>
    </row>
    <row r="15" spans="1:4" ht="15" x14ac:dyDescent="0.3">
      <c r="A15" s="29" t="s">
        <v>57</v>
      </c>
      <c r="B15" s="91">
        <v>4</v>
      </c>
      <c r="C15" s="30"/>
    </row>
    <row r="16" spans="1:4" ht="15" x14ac:dyDescent="0.3">
      <c r="A16" s="17" t="s">
        <v>48</v>
      </c>
      <c r="B16" s="92">
        <f>SUM(B13:B15)</f>
        <v>7</v>
      </c>
      <c r="C16" s="30"/>
    </row>
    <row r="17" spans="1:4" ht="13.5" x14ac:dyDescent="0.25">
      <c r="A17" s="31"/>
      <c r="B17" s="96"/>
      <c r="C17" s="13"/>
    </row>
    <row r="18" spans="1:4" ht="13.5" x14ac:dyDescent="0.25">
      <c r="A18" s="31"/>
      <c r="B18" s="96"/>
      <c r="C18" s="13"/>
    </row>
    <row r="19" spans="1:4" x14ac:dyDescent="0.2">
      <c r="B19" s="97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1">
        <v>39</v>
      </c>
      <c r="C22" s="30"/>
    </row>
    <row r="23" spans="1:4" ht="15" x14ac:dyDescent="0.3">
      <c r="A23" s="19" t="s">
        <v>60</v>
      </c>
      <c r="B23" s="111">
        <v>47</v>
      </c>
      <c r="C23" s="30"/>
    </row>
    <row r="24" spans="1:4" ht="15" x14ac:dyDescent="0.3">
      <c r="A24" s="19" t="s">
        <v>61</v>
      </c>
      <c r="B24" s="91">
        <v>0</v>
      </c>
      <c r="C24" s="30"/>
    </row>
    <row r="25" spans="1:4" ht="15" x14ac:dyDescent="0.3">
      <c r="A25" s="17" t="s">
        <v>48</v>
      </c>
      <c r="B25" s="92">
        <f>SUM(B22:B24)</f>
        <v>86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E13" sqref="E13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 t="str">
        <f>'302-A - VINCULACION'!B4</f>
        <v>31/05/2019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2" t="s">
        <v>63</v>
      </c>
      <c r="E6" s="132"/>
      <c r="F6" s="26"/>
    </row>
    <row r="7" spans="1:7" ht="17.25" customHeight="1" x14ac:dyDescent="0.2"/>
    <row r="8" spans="1:7" ht="17.25" customHeight="1" x14ac:dyDescent="0.3">
      <c r="A8" s="132" t="s">
        <v>52</v>
      </c>
      <c r="B8" s="132"/>
      <c r="C8" s="132"/>
      <c r="D8" s="132"/>
      <c r="E8" s="132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3" t="s">
        <v>99</v>
      </c>
      <c r="C11" s="134"/>
      <c r="D11" s="133" t="s">
        <v>98</v>
      </c>
      <c r="E11" s="134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5" x14ac:dyDescent="0.3">
      <c r="A13" s="66" t="s">
        <v>67</v>
      </c>
      <c r="B13" s="86"/>
      <c r="C13" s="86"/>
      <c r="D13" s="86"/>
      <c r="E13" s="86">
        <v>2</v>
      </c>
      <c r="F13" s="128"/>
    </row>
    <row r="14" spans="1:7" ht="15" x14ac:dyDescent="0.3">
      <c r="A14" s="66" t="s">
        <v>68</v>
      </c>
      <c r="B14" s="86">
        <v>5</v>
      </c>
      <c r="C14" s="86"/>
      <c r="D14" s="86">
        <v>60</v>
      </c>
      <c r="E14" s="86"/>
      <c r="F14" s="68"/>
    </row>
    <row r="15" spans="1:7" ht="15" x14ac:dyDescent="0.3">
      <c r="A15" s="66" t="s">
        <v>69</v>
      </c>
      <c r="B15" s="86">
        <v>6</v>
      </c>
      <c r="C15" s="86"/>
      <c r="D15" s="86">
        <v>1</v>
      </c>
      <c r="E15" s="86"/>
      <c r="F15" s="68"/>
    </row>
    <row r="16" spans="1:7" ht="15" x14ac:dyDescent="0.3">
      <c r="A16" s="18" t="s">
        <v>48</v>
      </c>
      <c r="B16" s="92">
        <f>SUM(B13:B15)</f>
        <v>11</v>
      </c>
      <c r="C16" s="92">
        <f>SUM(C13:C15)</f>
        <v>0</v>
      </c>
      <c r="D16" s="92">
        <f>SUM(D13:D15)</f>
        <v>61</v>
      </c>
      <c r="E16" s="92">
        <f>SUM(E13:E15)</f>
        <v>2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3">
        <v>31</v>
      </c>
      <c r="C20" s="93"/>
      <c r="D20" s="93">
        <v>40</v>
      </c>
      <c r="E20" s="93"/>
      <c r="F20" s="83"/>
    </row>
    <row r="21" spans="1:7" ht="15" x14ac:dyDescent="0.2">
      <c r="A21" s="66" t="s">
        <v>68</v>
      </c>
      <c r="B21" s="93"/>
      <c r="C21" s="93"/>
      <c r="D21" s="93"/>
      <c r="E21" s="93"/>
      <c r="F21" s="83"/>
    </row>
    <row r="22" spans="1:7" ht="15" x14ac:dyDescent="0.2">
      <c r="A22" s="66" t="s">
        <v>69</v>
      </c>
      <c r="B22" s="93"/>
      <c r="C22" s="93"/>
      <c r="D22" s="93"/>
      <c r="E22" s="93"/>
      <c r="F22" s="84"/>
    </row>
    <row r="23" spans="1:7" ht="15" x14ac:dyDescent="0.2">
      <c r="A23" s="66" t="s">
        <v>110</v>
      </c>
      <c r="B23" s="93">
        <v>1</v>
      </c>
      <c r="C23" s="93"/>
      <c r="D23" s="93">
        <v>8</v>
      </c>
      <c r="E23" s="93"/>
      <c r="F23" s="83"/>
    </row>
    <row r="24" spans="1:7" ht="15" x14ac:dyDescent="0.2">
      <c r="A24" s="66" t="s">
        <v>111</v>
      </c>
      <c r="B24" s="93"/>
      <c r="C24" s="93"/>
      <c r="D24" s="93">
        <v>5</v>
      </c>
      <c r="E24" s="93"/>
      <c r="F24" s="95"/>
    </row>
    <row r="25" spans="1:7" ht="15" x14ac:dyDescent="0.25">
      <c r="A25" s="18" t="s">
        <v>48</v>
      </c>
      <c r="B25" s="94">
        <f>SUM(B20:B24)</f>
        <v>32</v>
      </c>
      <c r="C25" s="94">
        <f>SUM(C20:C24)</f>
        <v>0</v>
      </c>
      <c r="D25" s="94">
        <f>SUM(D20:D24)</f>
        <v>53</v>
      </c>
      <c r="E25" s="94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abSelected="1" topLeftCell="A4" zoomScale="110" zoomScaleNormal="110" workbookViewId="0">
      <selection activeCell="F18" sqref="F18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51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 t="str">
        <f>'302-A - VINCULACION'!B4</f>
        <v>31/05/2019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5" t="s">
        <v>72</v>
      </c>
      <c r="C6" s="135"/>
      <c r="D6" s="135"/>
      <c r="E6" s="135"/>
      <c r="F6" s="135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6" t="s">
        <v>99</v>
      </c>
      <c r="C10" s="137"/>
      <c r="D10" s="136" t="s">
        <v>98</v>
      </c>
      <c r="E10" s="137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6">
        <v>13</v>
      </c>
      <c r="C12" s="86">
        <v>1</v>
      </c>
      <c r="D12" s="86">
        <v>8</v>
      </c>
      <c r="E12" s="86"/>
      <c r="F12" s="130" t="s">
        <v>117</v>
      </c>
    </row>
    <row r="13" spans="1:7" ht="23.25" customHeight="1" x14ac:dyDescent="0.2">
      <c r="A13" s="9" t="s">
        <v>77</v>
      </c>
      <c r="B13" s="86"/>
      <c r="C13" s="86">
        <v>1</v>
      </c>
      <c r="D13" s="86"/>
      <c r="E13" s="86"/>
      <c r="F13" s="140" t="s">
        <v>118</v>
      </c>
    </row>
    <row r="14" spans="1:7" ht="25.5" x14ac:dyDescent="0.2">
      <c r="A14" s="9" t="s">
        <v>78</v>
      </c>
      <c r="B14" s="86">
        <v>3</v>
      </c>
      <c r="C14" s="86"/>
      <c r="D14" s="86">
        <v>1</v>
      </c>
      <c r="E14" s="86"/>
      <c r="F14" s="129"/>
    </row>
    <row r="15" spans="1:7" ht="25.5" x14ac:dyDescent="0.2">
      <c r="A15" s="9" t="s">
        <v>100</v>
      </c>
      <c r="B15" s="86"/>
      <c r="C15" s="86"/>
      <c r="D15" s="86"/>
      <c r="E15" s="86">
        <v>1</v>
      </c>
      <c r="F15" s="130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16</v>
      </c>
      <c r="C17" s="73">
        <f t="shared" ref="C17:E17" si="0">SUM(C12:C16)</f>
        <v>2</v>
      </c>
      <c r="D17" s="73">
        <f t="shared" si="0"/>
        <v>9</v>
      </c>
      <c r="E17" s="73">
        <f t="shared" si="0"/>
        <v>1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 t="str">
        <f>'302-A - VINCULACION'!B4</f>
        <v>31/05/2019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39" t="s">
        <v>89</v>
      </c>
      <c r="C6" s="139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38"/>
      <c r="B8" s="138"/>
      <c r="C8" s="138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710</v>
      </c>
      <c r="C10" s="48">
        <f>+B10/B12</f>
        <v>0.69133398247322297</v>
      </c>
      <c r="D10" s="49"/>
    </row>
    <row r="11" spans="1:8" ht="14.25" thickBot="1" x14ac:dyDescent="0.3">
      <c r="A11" s="50" t="s">
        <v>93</v>
      </c>
      <c r="B11" s="75">
        <v>317</v>
      </c>
      <c r="C11" s="51">
        <f>+B11/B12</f>
        <v>0.30866601752677703</v>
      </c>
      <c r="D11" s="52"/>
    </row>
    <row r="12" spans="1:8" ht="14.25" thickBot="1" x14ac:dyDescent="0.3">
      <c r="A12" s="53" t="s">
        <v>48</v>
      </c>
      <c r="B12" s="54">
        <f>SUM(B10:B11)</f>
        <v>1027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2019-06-12T14:21:38Z</dcterms:modified>
</cp:coreProperties>
</file>